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<sst xmlns="http://schemas.openxmlformats.org/spreadsheetml/2006/main" count="230" uniqueCount="205">
  <si>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</si>
  <si>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</si>
  <si>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</si>
  <si>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</si>
  <si>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</si>
  <si>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</si>
  <si>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</si>
  <si>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</si>
  <si>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</si>
  <si>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</si>
  <si>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</si>
  <si>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</si>
  <si>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</si>
  <si>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</si>
  <si>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</si>
  <si>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</si>
  <si>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</si>
  <si>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</si>
  <si>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</si>
  <si>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</si>
  <si>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</si>
  <si>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</si>
  <si>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</si>
  <si>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</si>
  <si>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</si>
  <si>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</si>
  <si>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</si>
  <si>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</si>
  <si>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</si>
  <si>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</si>
  <si>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</si>
  <si>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</si>
  <si>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</si>
  <si>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</si>
  <si>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</si>
  <si>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</si>
  <si>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</si>
  <si>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</si>
  <si>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</si>
  <si>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</si>
  <si>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</si>
  <si>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</si>
  <si>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</si>
  <si>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</si>
  <si>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</si>
  <si>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</si>
  <si>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</si>
  <si>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</si>
  <si>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</si>
  <si>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</si>
  <si>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</si>
  <si>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</si>
  <si>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</si>
  <si>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</si>
  <si>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</si>
  <si>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</si>
  <si>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</si>
  <si>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</si>
  <si>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</si>
  <si>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</si>
  <si>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</si>
  <si>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</si>
  <si>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</si>
  <si>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</si>
  <si>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</si>
  <si>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</si>
  <si>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</si>
  <si>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</si>
  <si>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</si>
  <si>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</si>
  <si>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</si>
  <si>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</si>
  <si>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</si>
  <si>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</si>
  <si>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</si>
  <si>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</si>
  <si>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</si>
  <si>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</si>
  <si>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</si>
  <si>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</si>
  <si>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</si>
  <si>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</si>
  <si>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</si>
  <si>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</si>
  <si>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</si>
  <si>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</si>
  <si>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</si>
  <si>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</si>
  <si>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</si>
  <si>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</si>
  <si>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</si>
  <si>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</si>
  <si>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</si>
  <si>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</si>
  <si>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</si>
  <si>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</si>
  <si>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</si>
  <si>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</si>
  <si>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</si>
  <si>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</si>
  <si>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</si>
  <si>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</si>
  <si>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</si>
  <si>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</si>
  <si>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</si>
  <si>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</si>
  <si>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</si>
  <si>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</si>
  <si>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</si>
  <si>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</si>
  <si>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</si>
  <si>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</si>
  <si>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</si>
  <si>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</si>
  <si>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</si>
  <si>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</si>
  <si>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</si>
  <si>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</si>
  <si>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</si>
  <si>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</si>
  <si>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</si>
  <si>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</si>
  <si>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</si>
  <si>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</si>
  <si>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</si>
  <si>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</si>
  <si>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</si>
  <si>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</si>
  <si>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</si>
  <si>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</si>
  <si>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</si>
  <si>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</si>
  <si>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</si>
  <si>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</si>
  <si>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</si>
  <si>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</si>
  <si>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</si>
  <si>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</si>
  <si>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</si>
  <si>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</si>
  <si>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</si>
  <si>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</si>
  <si>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</si>
  <si>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</si>
  <si>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</si>
  <si>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</si>
  <si>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</si>
  <si>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</si>
  <si>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</si>
  <si>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</si>
  <si>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</si>
  <si>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</si>
  <si>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</si>
  <si>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</si>
  <si>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</si>
  <si>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</si>
  <si>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</si>
  <si>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</si>
  <si>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</si>
  <si>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</si>
  <si>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</si>
  <si>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</si>
  <si>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</si>
  <si>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</si>
  <si>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</si>
  <si>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</si>
  <si>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</si>
  <si>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</si>
  <si>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</si>
  <si>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</si>
  <si>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</si>
  <si>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</si>
  <si>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</si>
  <si>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</si>
  <si>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</si>
  <si>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</si>
  <si>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</si>
  <si>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</si>
  <si>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</si>
  <si>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</si>
  <si>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</si>
  <si>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</si>
  <si>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</si>
  <si>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</si>
  <si>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</si>
  <si>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</si>
  <si>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</si>
  <si>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</si>
  <si>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</si>
  <si>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</si>
  <si>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</si>
  <si>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</si>
  <si>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</si>
  <si>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</si>
  <si>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</si>
  <si>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</si>
  <si>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</si>
  <si>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</si>
  <si>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</si>
  <si>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</si>
  <si>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</si>
  <si>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CENTRAL ELECTRICITY GENERATING</t>
  </si>
  <si>
    <t>توليد الكهرباء المركزية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</si>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</sst>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3" sqref="F13"/>
    </sheetView>
  </sheetViews>
  <sheetFormatPr defaultColWidth="9" defaultRowHeight="15"/>
  <cols>
    <col min="1" max="3" width="9" style="5"/>
    <col min="4" max="4" width="40.42578125" style="22" bestFit="1" customWidth="1"/>
    <col min="5" max="7" width="13.28515625" style="59" bestFit="1" customWidth="1"/>
    <col min="8" max="8" width="1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131203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203</v>
      </c>
      <c r="F6" s="13" t="s">
        <v>203</v>
      </c>
      <c r="G6" s="13" t="s">
        <v>203</v>
      </c>
      <c r="H6" s="13" t="s">
        <v>203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 t="s">
        <v>203</v>
      </c>
      <c r="H7" s="15" t="s">
        <v>203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 t="s">
        <v>203</v>
      </c>
      <c r="H8" s="15" t="s">
        <v>203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 t="s">
        <v>203</v>
      </c>
      <c r="H9" s="15" t="s">
        <v>203</v>
      </c>
      <c r="I9" s="14" t="s">
        <v>11</v>
      </c>
    </row>
    <row r="10" spans="4:9" ht="15.75">
      <c r="D10" s="12" t="s">
        <v>12</v>
      </c>
      <c r="E10" s="15">
        <v>30000000</v>
      </c>
      <c r="F10" s="15">
        <v>30000000</v>
      </c>
      <c r="G10" s="15">
        <v>30000000</v>
      </c>
      <c r="H10" s="15">
        <v>30000000</v>
      </c>
      <c r="I10" s="14" t="s">
        <v>13</v>
      </c>
    </row>
    <row r="11" spans="4:9" ht="15.75">
      <c r="D11" s="12" t="s">
        <v>14</v>
      </c>
      <c r="E11" s="15">
        <v>0</v>
      </c>
      <c r="F11" s="15">
        <v>0</v>
      </c>
      <c r="G11" s="15">
        <v>0</v>
      </c>
      <c r="H11" s="15">
        <v>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12244265</v>
      </c>
      <c r="F16" s="25">
        <v>18470428</v>
      </c>
      <c r="G16" s="25">
        <v>568680</v>
      </c>
      <c r="H16" s="25">
        <v>18062</v>
      </c>
      <c r="I16" s="11" t="s">
        <v>21</v>
      </c>
    </row>
    <row r="17" spans="4:9" ht="15.75">
      <c r="D17" s="12" t="s">
        <v>22</v>
      </c>
      <c r="E17" s="26">
        <v>41578409</v>
      </c>
      <c r="F17" s="26">
        <v>232881967</v>
      </c>
      <c r="G17" s="26">
        <v>267540028</v>
      </c>
      <c r="H17" s="26">
        <v>346935271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25971844</v>
      </c>
      <c r="F21" s="26">
        <v>28193300</v>
      </c>
      <c r="G21" s="26">
        <v>27328291</v>
      </c>
      <c r="H21" s="26">
        <v>28537582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82992727</v>
      </c>
      <c r="F23" s="26">
        <v>285619507</v>
      </c>
      <c r="G23" s="26">
        <v>300697598</v>
      </c>
      <c r="H23" s="26">
        <v>380509923</v>
      </c>
      <c r="I23" s="14" t="s">
        <v>35</v>
      </c>
    </row>
    <row r="24" spans="4:9" ht="15.75">
      <c r="D24" s="12" t="s">
        <v>36</v>
      </c>
      <c r="E24" s="26">
        <v>312432</v>
      </c>
      <c r="F24" s="26">
        <v>739516</v>
      </c>
      <c r="G24" s="26">
        <v>568468</v>
      </c>
      <c r="H24" s="26">
        <v>418257</v>
      </c>
      <c r="I24" s="14" t="s">
        <v>37</v>
      </c>
    </row>
    <row r="25" spans="4:9" ht="15.75">
      <c r="D25" s="12" t="s">
        <v>38</v>
      </c>
      <c r="E25" s="26">
        <v>159752862</v>
      </c>
      <c r="F25" s="26">
        <v>179269451</v>
      </c>
      <c r="G25" s="26">
        <v>201703164</v>
      </c>
      <c r="H25" s="26">
        <v>225417980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1470666</v>
      </c>
      <c r="F27" s="26">
        <v>519204</v>
      </c>
      <c r="G27" s="26">
        <v>56310</v>
      </c>
      <c r="H27" s="26">
        <v>12221</v>
      </c>
      <c r="I27" s="14" t="s">
        <v>43</v>
      </c>
    </row>
    <row r="28" spans="4:9" ht="15.75">
      <c r="D28" s="12" t="s">
        <v>44</v>
      </c>
      <c r="E28" s="26">
        <v>161223528</v>
      </c>
      <c r="F28" s="26">
        <v>179788655</v>
      </c>
      <c r="G28" s="26">
        <v>201759474</v>
      </c>
      <c r="H28" s="26">
        <v>225430201</v>
      </c>
      <c r="I28" s="14" t="s">
        <v>45</v>
      </c>
    </row>
    <row r="29" spans="4:9" ht="15.75">
      <c r="D29" s="12" t="s">
        <v>46</v>
      </c>
      <c r="E29" s="26">
        <v>16160678</v>
      </c>
      <c r="F29" s="26">
        <v>13938639</v>
      </c>
      <c r="G29" s="26">
        <v>20592812</v>
      </c>
      <c r="H29" s="26">
        <v>22151400</v>
      </c>
      <c r="I29" s="14" t="s">
        <v>47</v>
      </c>
    </row>
    <row r="30" spans="4:9" ht="15.75">
      <c r="D30" s="28" t="s">
        <v>48</v>
      </c>
      <c r="E30" s="29">
        <v>260689365</v>
      </c>
      <c r="F30" s="29">
        <v>480086317</v>
      </c>
      <c r="G30" s="29">
        <v>523618352</v>
      </c>
      <c r="H30" s="29">
        <v>628509781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18080141</v>
      </c>
      <c r="F35" s="25">
        <v>209579343</v>
      </c>
      <c r="G35" s="25">
        <v>244806017</v>
      </c>
      <c r="H35" s="25">
        <v>324057919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48204221</v>
      </c>
      <c r="H36" s="26">
        <v>31456671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6500000</v>
      </c>
      <c r="I37" s="14" t="s">
        <v>59</v>
      </c>
    </row>
    <row r="38" spans="4:9" ht="15.75">
      <c r="D38" s="12" t="s">
        <v>60</v>
      </c>
      <c r="E38" s="26">
        <v>22883475</v>
      </c>
      <c r="F38" s="26">
        <v>19497918</v>
      </c>
      <c r="G38" s="26">
        <v>14767721</v>
      </c>
      <c r="H38" s="26">
        <v>31705162</v>
      </c>
      <c r="I38" s="14" t="s">
        <v>61</v>
      </c>
    </row>
    <row r="39" spans="4:9" ht="15.75">
      <c r="D39" s="12" t="s">
        <v>62</v>
      </c>
      <c r="E39" s="26">
        <v>51501997</v>
      </c>
      <c r="F39" s="26">
        <v>238131294</v>
      </c>
      <c r="G39" s="26">
        <v>315739098</v>
      </c>
      <c r="H39" s="26">
        <v>394920919</v>
      </c>
      <c r="I39" s="14" t="s">
        <v>63</v>
      </c>
    </row>
    <row r="40" spans="4:9" ht="15.75">
      <c r="D40" s="12" t="s">
        <v>64</v>
      </c>
      <c r="E40" s="26">
        <v>98808487</v>
      </c>
      <c r="F40" s="26">
        <v>115767115</v>
      </c>
      <c r="G40" s="26">
        <v>77818239</v>
      </c>
      <c r="H40" s="26">
        <v>102955117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18620790</v>
      </c>
      <c r="F42" s="26">
        <v>19369695</v>
      </c>
      <c r="G42" s="26">
        <v>14656848</v>
      </c>
      <c r="H42" s="26">
        <v>9593375</v>
      </c>
      <c r="I42" s="14" t="s">
        <v>69</v>
      </c>
    </row>
    <row r="43" spans="4:9" ht="15.75">
      <c r="D43" s="36" t="s">
        <v>70</v>
      </c>
      <c r="E43" s="29">
        <v>168931274</v>
      </c>
      <c r="F43" s="29">
        <v>373268104</v>
      </c>
      <c r="G43" s="29">
        <v>408214185</v>
      </c>
      <c r="H43" s="29">
        <v>507469411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30000000</v>
      </c>
      <c r="F46" s="25">
        <v>30000000</v>
      </c>
      <c r="G46" s="25">
        <v>30000000</v>
      </c>
      <c r="H46" s="25">
        <v>30000000</v>
      </c>
      <c r="I46" s="11" t="s">
        <v>75</v>
      </c>
    </row>
    <row r="47" spans="4:9" ht="15.75">
      <c r="D47" s="12" t="s">
        <v>76</v>
      </c>
      <c r="E47" s="26">
        <v>30000000</v>
      </c>
      <c r="F47" s="26">
        <v>30000000</v>
      </c>
      <c r="G47" s="26">
        <v>30000000</v>
      </c>
      <c r="H47" s="26">
        <v>30000000</v>
      </c>
      <c r="I47" s="14" t="s">
        <v>77</v>
      </c>
    </row>
    <row r="48" spans="4:9" ht="15.75">
      <c r="D48" s="12" t="s">
        <v>78</v>
      </c>
      <c r="E48" s="26">
        <v>30000000</v>
      </c>
      <c r="F48" s="26">
        <v>30000000</v>
      </c>
      <c r="G48" s="26">
        <v>30000000</v>
      </c>
      <c r="H48" s="26">
        <v>30000000</v>
      </c>
      <c r="I48" s="14" t="s">
        <v>79</v>
      </c>
    </row>
    <row r="49" spans="4:9" ht="15.75">
      <c r="D49" s="12" t="s">
        <v>80</v>
      </c>
      <c r="E49" s="26">
        <v>7500000</v>
      </c>
      <c r="F49" s="26">
        <v>7500000</v>
      </c>
      <c r="G49" s="26">
        <v>7500000</v>
      </c>
      <c r="H49" s="26">
        <v>7500000</v>
      </c>
      <c r="I49" s="14" t="s">
        <v>81</v>
      </c>
    </row>
    <row r="50" spans="4:9" ht="15.75">
      <c r="D50" s="12" t="s">
        <v>82</v>
      </c>
      <c r="E50" s="26">
        <v>26672932</v>
      </c>
      <c r="F50" s="26">
        <v>41672932</v>
      </c>
      <c r="G50" s="26">
        <v>54672932</v>
      </c>
      <c r="H50" s="26">
        <v>54672932</v>
      </c>
      <c r="I50" s="14" t="s">
        <v>83</v>
      </c>
    </row>
    <row r="51" spans="4:9" ht="15.75">
      <c r="D51" s="12" t="s">
        <v>84</v>
      </c>
      <c r="E51" s="26">
        <v>-2643863</v>
      </c>
      <c r="F51" s="26">
        <v>-2547234</v>
      </c>
      <c r="G51" s="26">
        <v>-1492493</v>
      </c>
      <c r="H51" s="26">
        <v>-632562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30000000</v>
      </c>
      <c r="F55" s="26">
        <v>30000000</v>
      </c>
      <c r="G55" s="26">
        <v>24000000</v>
      </c>
      <c r="H55" s="26">
        <v>29500000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229022</v>
      </c>
      <c r="F58" s="26">
        <v>192515</v>
      </c>
      <c r="G58" s="26">
        <v>723728</v>
      </c>
      <c r="H58" s="26">
        <v>0</v>
      </c>
      <c r="I58" s="14" t="s">
        <v>95</v>
      </c>
    </row>
    <row r="59" spans="4:9" ht="15.75">
      <c r="D59" s="12" t="s">
        <v>96</v>
      </c>
      <c r="E59" s="26">
        <v>91758091</v>
      </c>
      <c r="F59" s="26">
        <v>106818213</v>
      </c>
      <c r="G59" s="26">
        <v>115404167</v>
      </c>
      <c r="H59" s="26">
        <v>121040370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260689365</v>
      </c>
      <c r="F61" s="29">
        <v>480086317</v>
      </c>
      <c r="G61" s="29">
        <v>523618352</v>
      </c>
      <c r="H61" s="29">
        <v>628509781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447012418</v>
      </c>
      <c r="F65" s="25">
        <v>987410357</v>
      </c>
      <c r="G65" s="25">
        <v>992521159</v>
      </c>
      <c r="H65" s="25">
        <v>1012054766</v>
      </c>
      <c r="I65" s="11" t="s">
        <v>103</v>
      </c>
    </row>
    <row r="66" spans="4:9" ht="15.75">
      <c r="D66" s="12" t="s">
        <v>104</v>
      </c>
      <c r="E66" s="26">
        <v>373753860</v>
      </c>
      <c r="F66" s="26">
        <v>913500198</v>
      </c>
      <c r="G66" s="26">
        <v>912394856</v>
      </c>
      <c r="H66" s="26">
        <v>935612445</v>
      </c>
      <c r="I66" s="14" t="s">
        <v>105</v>
      </c>
    </row>
    <row r="67" spans="4:9" ht="15.75">
      <c r="D67" s="12" t="s">
        <v>106</v>
      </c>
      <c r="E67" s="26">
        <v>73258558</v>
      </c>
      <c r="F67" s="26">
        <v>73910159</v>
      </c>
      <c r="G67" s="26">
        <v>80126303</v>
      </c>
      <c r="H67" s="26">
        <v>76442321</v>
      </c>
      <c r="I67" s="14" t="s">
        <v>107</v>
      </c>
    </row>
    <row r="68" spans="4:9" ht="15.75">
      <c r="D68" s="12" t="s">
        <v>108</v>
      </c>
      <c r="E68" s="26">
        <v>13800687</v>
      </c>
      <c r="F68" s="26">
        <v>14022199</v>
      </c>
      <c r="G68" s="26">
        <v>14209777</v>
      </c>
      <c r="H68" s="26">
        <v>13618561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20920884</v>
      </c>
      <c r="F70" s="26">
        <v>23106469</v>
      </c>
      <c r="G70" s="26">
        <v>25929149</v>
      </c>
      <c r="H70" s="26">
        <v>27290995</v>
      </c>
      <c r="I70" s="14" t="s">
        <v>113</v>
      </c>
    </row>
    <row r="71" spans="4:9" ht="15.75">
      <c r="D71" s="12" t="s">
        <v>114</v>
      </c>
      <c r="E71" s="26">
        <v>37214623</v>
      </c>
      <c r="F71" s="26">
        <v>40658203</v>
      </c>
      <c r="G71" s="26">
        <v>41104433</v>
      </c>
      <c r="H71" s="26">
        <v>39952265</v>
      </c>
      <c r="I71" s="14" t="s">
        <v>115</v>
      </c>
    </row>
    <row r="72" spans="4:9" ht="15.75">
      <c r="D72" s="12" t="s">
        <v>116</v>
      </c>
      <c r="E72" s="26">
        <v>22243248</v>
      </c>
      <c r="F72" s="26">
        <v>19229757</v>
      </c>
      <c r="G72" s="26">
        <v>24812093</v>
      </c>
      <c r="H72" s="26">
        <v>22871495</v>
      </c>
      <c r="I72" s="14" t="s">
        <v>117</v>
      </c>
    </row>
    <row r="73" spans="4:9" ht="15.75">
      <c r="D73" s="12" t="s">
        <v>118</v>
      </c>
      <c r="E73" s="26">
        <v>1743772</v>
      </c>
      <c r="F73" s="26">
        <v>6434852</v>
      </c>
      <c r="G73" s="26">
        <v>10550340</v>
      </c>
      <c r="H73" s="26">
        <v>8558061</v>
      </c>
      <c r="I73" s="14" t="s">
        <v>119</v>
      </c>
    </row>
    <row r="74" spans="4:9" ht="15.75">
      <c r="D74" s="12" t="s">
        <v>120</v>
      </c>
      <c r="E74" s="26">
        <v>0</v>
      </c>
      <c r="F74" s="26">
        <v>0</v>
      </c>
      <c r="G74" s="26">
        <v>0</v>
      </c>
      <c r="H74" s="26">
        <v>0</v>
      </c>
      <c r="I74" s="14" t="s">
        <v>121</v>
      </c>
    </row>
    <row r="75" spans="4:9" ht="15.75">
      <c r="D75" s="12" t="s">
        <v>122</v>
      </c>
      <c r="E75" s="26">
        <v>23987020</v>
      </c>
      <c r="F75" s="26">
        <v>25664609</v>
      </c>
      <c r="G75" s="26">
        <v>35362433</v>
      </c>
      <c r="H75" s="26">
        <v>31429556</v>
      </c>
      <c r="I75" s="14" t="s">
        <v>123</v>
      </c>
    </row>
    <row r="76" spans="4:9" ht="15.75">
      <c r="D76" s="12" t="s">
        <v>124</v>
      </c>
      <c r="E76" s="26">
        <v>7104531</v>
      </c>
      <c r="F76" s="26">
        <v>7174695</v>
      </c>
      <c r="G76" s="26">
        <v>7066842</v>
      </c>
      <c r="H76" s="26">
        <v>7520368</v>
      </c>
      <c r="I76" s="14" t="s">
        <v>125</v>
      </c>
    </row>
    <row r="77" spans="4:9" ht="15.75">
      <c r="D77" s="12" t="s">
        <v>126</v>
      </c>
      <c r="E77" s="26">
        <v>16882489</v>
      </c>
      <c r="F77" s="26">
        <v>18489914</v>
      </c>
      <c r="G77" s="26">
        <v>28295591</v>
      </c>
      <c r="H77" s="26">
        <v>23909188</v>
      </c>
      <c r="I77" s="43" t="s">
        <v>127</v>
      </c>
    </row>
    <row r="78" spans="4:9" ht="15.75">
      <c r="D78" s="12" t="s">
        <v>128</v>
      </c>
      <c r="E78" s="26">
        <v>2293748</v>
      </c>
      <c r="F78" s="26">
        <v>1317993</v>
      </c>
      <c r="G78" s="26">
        <v>3503467</v>
      </c>
      <c r="H78" s="26">
        <v>2572068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35000</v>
      </c>
      <c r="F81" s="26">
        <v>35000</v>
      </c>
      <c r="G81" s="26">
        <v>35000</v>
      </c>
      <c r="H81" s="26">
        <v>33333</v>
      </c>
      <c r="I81" s="43" t="s">
        <v>135</v>
      </c>
    </row>
    <row r="82" spans="4:9" ht="15.75">
      <c r="D82" s="12" t="s">
        <v>136</v>
      </c>
      <c r="E82" s="26">
        <v>14553741</v>
      </c>
      <c r="F82" s="26">
        <v>17136921</v>
      </c>
      <c r="G82" s="26">
        <v>24757124</v>
      </c>
      <c r="H82" s="26">
        <v>21303787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14553741</v>
      </c>
      <c r="F84" s="29">
        <v>17136921</v>
      </c>
      <c r="G84" s="29">
        <v>24757124</v>
      </c>
      <c r="H84" s="29">
        <v>21303787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18470428</v>
      </c>
      <c r="F88" s="25">
        <v>-47635541</v>
      </c>
      <c r="G88" s="25">
        <v>-31438609</v>
      </c>
      <c r="H88" s="25">
        <v>-39076365</v>
      </c>
      <c r="I88" s="11" t="s">
        <v>143</v>
      </c>
    </row>
    <row r="89" spans="4:9" ht="15.75">
      <c r="D89" s="12" t="s">
        <v>144</v>
      </c>
      <c r="E89" s="26">
        <v>43343016</v>
      </c>
      <c r="F89" s="26">
        <v>49695288</v>
      </c>
      <c r="G89" s="26">
        <v>50779452</v>
      </c>
      <c r="H89" s="26">
        <v>60829624</v>
      </c>
      <c r="I89" s="14" t="s">
        <v>145</v>
      </c>
    </row>
    <row r="90" spans="4:9" ht="15.75">
      <c r="D90" s="12" t="s">
        <v>146</v>
      </c>
      <c r="E90" s="26">
        <v>3308036</v>
      </c>
      <c r="F90" s="26">
        <v>-747014</v>
      </c>
      <c r="G90" s="26">
        <v>-391981</v>
      </c>
      <c r="H90" s="26">
        <v>-24133</v>
      </c>
      <c r="I90" s="14" t="s">
        <v>147</v>
      </c>
    </row>
    <row r="91" spans="4:9" ht="15.75">
      <c r="D91" s="12" t="s">
        <v>148</v>
      </c>
      <c r="E91" s="26">
        <v>-52877215</v>
      </c>
      <c r="F91" s="26">
        <v>17157695</v>
      </c>
      <c r="G91" s="26">
        <v>-66584403</v>
      </c>
      <c r="H91" s="26">
        <v>-53167735</v>
      </c>
      <c r="I91" s="14" t="s">
        <v>149</v>
      </c>
    </row>
    <row r="92" spans="4:9" ht="15.75">
      <c r="D92" s="28" t="s">
        <v>150</v>
      </c>
      <c r="E92" s="29">
        <v>12244265</v>
      </c>
      <c r="F92" s="29">
        <v>18470428</v>
      </c>
      <c r="G92" s="29">
        <v>-47635541</v>
      </c>
      <c r="H92" s="29">
        <v>-31438609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 t="s">
        <v>203</v>
      </c>
      <c r="H96" s="10" t="s">
        <v>203</v>
      </c>
      <c r="I96" s="11" t="s">
        <v>155</v>
      </c>
    </row>
    <row r="97" spans="1:15" ht="15.75">
      <c r="D97" s="12" t="s">
        <v>156</v>
      </c>
      <c r="E97" s="13">
        <f>+E84/E10</f>
        <v>0.48512470000000002</v>
      </c>
      <c r="F97" s="13">
        <f>+F84/F10</f>
        <v>0.57123069999999998</v>
      </c>
      <c r="G97" s="13">
        <f>+G84/G10</f>
        <v>0.82523746666666664</v>
      </c>
      <c r="H97" s="13">
        <f>+H84/H10</f>
        <v>0.71012623333333336</v>
      </c>
      <c r="I97" s="14" t="s">
        <v>157</v>
      </c>
    </row>
    <row r="98" spans="1:15" ht="15.75">
      <c r="D98" s="12" t="s">
        <v>158</v>
      </c>
      <c r="E98" s="13">
        <f>+E55/E10</f>
        <v>1</v>
      </c>
      <c r="F98" s="13">
        <f>+F55/F10</f>
        <v>1</v>
      </c>
      <c r="G98" s="13">
        <f>+G55/G10</f>
        <v>0.8</v>
      </c>
      <c r="H98" s="13">
        <f>+H55/H10</f>
        <v>0.98333333333333328</v>
      </c>
      <c r="I98" s="14" t="s">
        <v>159</v>
      </c>
    </row>
    <row r="99" spans="1:15" ht="15.75">
      <c r="D99" s="12" t="s">
        <v>160</v>
      </c>
      <c r="E99" s="13">
        <f>+E59/E10</f>
        <v>3.0586030333333332</v>
      </c>
      <c r="F99" s="13">
        <f>+F59/F10</f>
        <v>3.5606070999999999</v>
      </c>
      <c r="G99" s="13">
        <f>+G59/G10</f>
        <v>3.8468055666666667</v>
      </c>
      <c r="H99" s="13">
        <f>+H59/H10</f>
        <v>4.0346789999999997</v>
      </c>
      <c r="I99" s="14" t="s">
        <v>161</v>
      </c>
    </row>
    <row r="100" spans="1:15" ht="15.75">
      <c r="D100" s="12" t="s">
        <v>162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14" t="s">
        <v>163</v>
      </c>
    </row>
    <row r="101" spans="1:15" ht="15.75">
      <c r="D101" s="12" t="s">
        <v>164</v>
      </c>
      <c r="E101" s="13" t="s">
        <v>203</v>
      </c>
      <c r="F101" s="13" t="s">
        <v>203</v>
      </c>
      <c r="G101" s="13" t="s">
        <v>203</v>
      </c>
      <c r="H101" s="13" t="s">
        <v>203</v>
      </c>
      <c r="I101" s="14" t="s">
        <v>165</v>
      </c>
    </row>
    <row r="102" spans="1:15" ht="15.75">
      <c r="D102" s="12" t="s">
        <v>166</v>
      </c>
      <c r="E102" s="13">
        <f>+E55*100/E84</f>
        <v>206.13256756458699</v>
      </c>
      <c r="F102" s="13">
        <f>+F55*100/F84</f>
        <v>175.06061911588435</v>
      </c>
      <c r="G102" s="13">
        <f>+G55*100/G84</f>
        <v>96.941793400558154</v>
      </c>
      <c r="H102" s="13">
        <f>+H55*100/H84</f>
        <v>138.47303298704591</v>
      </c>
      <c r="I102" s="14" t="s">
        <v>167</v>
      </c>
    </row>
    <row r="103" spans="1:15" ht="15.75">
      <c r="D103" s="16" t="s">
        <v>168</v>
      </c>
      <c r="E103" s="46">
        <f>+E11/E59</f>
        <v>0</v>
      </c>
      <c r="F103" s="46">
        <f>+F11/F59</f>
        <v>0</v>
      </c>
      <c r="G103" s="46">
        <f>+G11/G59</f>
        <v>0</v>
      </c>
      <c r="H103" s="46">
        <f>+H11/H59</f>
        <v>0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16.388483865340852</v>
      </c>
      <c r="F105" s="51">
        <f>+F67*100/F65</f>
        <v>7.4852525574632995</v>
      </c>
      <c r="G105" s="51">
        <f>+G67*100/G65</f>
        <v>8.0730070360142321</v>
      </c>
      <c r="H105" s="51">
        <f>+H67*100/H65</f>
        <v>7.5531802791786866</v>
      </c>
      <c r="I105" s="11" t="s">
        <v>171</v>
      </c>
    </row>
    <row r="106" spans="1:15" ht="15.75">
      <c r="D106" s="12" t="s">
        <v>172</v>
      </c>
      <c r="E106" s="52">
        <f>+E75*100/E65</f>
        <v>5.3660746400114547</v>
      </c>
      <c r="F106" s="52">
        <f>+F75*100/F65</f>
        <v>2.5991836948090672</v>
      </c>
      <c r="G106" s="52">
        <f>+G75*100/G65</f>
        <v>3.5628895847045614</v>
      </c>
      <c r="H106" s="52">
        <f>+H75*100/H65</f>
        <v>3.1055192916309036</v>
      </c>
      <c r="I106" s="14" t="s">
        <v>173</v>
      </c>
    </row>
    <row r="107" spans="1:15" ht="15.75">
      <c r="D107" s="12" t="s">
        <v>174</v>
      </c>
      <c r="E107" s="52">
        <f>+E82*100/E65</f>
        <v>3.2557800217532211</v>
      </c>
      <c r="F107" s="52">
        <f>+F82*100/F65</f>
        <v>1.7355419536074401</v>
      </c>
      <c r="G107" s="52">
        <f>+G82*100/G65</f>
        <v>2.4943673770082317</v>
      </c>
      <c r="H107" s="52">
        <f>+H82*100/H65</f>
        <v>2.1050033768627103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8.3080765492677457</v>
      </c>
      <c r="F108" s="52">
        <f>(F82+F76)*100/F30</f>
        <v>5.0640093539679034</v>
      </c>
      <c r="G108" s="52">
        <f>(G82+G76)*100/G30</f>
        <v>6.0777025630301056</v>
      </c>
      <c r="H108" s="52">
        <f>(H82+H76)*100/H30</f>
        <v>4.5861108086717266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15.860989305019434</v>
      </c>
      <c r="F109" s="53">
        <f>+F84*100/F59</f>
        <v>16.043070295512244</v>
      </c>
      <c r="G109" s="53">
        <f>+G84*100/G59</f>
        <v>21.452539057796759</v>
      </c>
      <c r="H109" s="53">
        <f>+H84*100/H59</f>
        <v>17.600563349236293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64.801751310414986</v>
      </c>
      <c r="F111" s="10">
        <f>+F43*100/F30</f>
        <v>77.750206740426634</v>
      </c>
      <c r="G111" s="10">
        <f>+G43*100/G30</f>
        <v>77.960251668184469</v>
      </c>
      <c r="H111" s="10">
        <f>+H43*100/H30</f>
        <v>80.741688727991331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35.198248689585014</v>
      </c>
      <c r="F112" s="13">
        <f>+F59*100/F30</f>
        <v>22.249793259573362</v>
      </c>
      <c r="G112" s="13">
        <f>+G59*100/G30</f>
        <v>22.039748331815534</v>
      </c>
      <c r="H112" s="13">
        <f>+H59*100/H30</f>
        <v>19.258311272008669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3.3762988718044866</v>
      </c>
      <c r="F113" s="46">
        <f>+F75/F76</f>
        <v>3.5771010475009741</v>
      </c>
      <c r="G113" s="46">
        <f>+G75/G76</f>
        <v>5.0039937216652079</v>
      </c>
      <c r="H113" s="46">
        <f>+H75/H76</f>
        <v>4.1792577171755427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1.7147320835278417</v>
      </c>
      <c r="F115" s="10">
        <f>+F65/F30</f>
        <v>2.0567350537507614</v>
      </c>
      <c r="G115" s="10">
        <f>+G65/G30</f>
        <v>1.8955049134717876</v>
      </c>
      <c r="H115" s="10">
        <f>+H65/H30</f>
        <v>1.6102450536087998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2.7726252088963093</v>
      </c>
      <c r="F116" s="13">
        <f>+F65/F28</f>
        <v>5.4920615374757658</v>
      </c>
      <c r="G116" s="13">
        <f>+G65/G28</f>
        <v>4.9193286407953263</v>
      </c>
      <c r="H116" s="13">
        <f>+H65/H28</f>
        <v>4.4894373580405933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14.19504781248323</v>
      </c>
      <c r="F117" s="46">
        <f>+F65/F120</f>
        <v>20.792746128391901</v>
      </c>
      <c r="G117" s="46">
        <f>+G65/G120</f>
        <v>-65.985517335372137</v>
      </c>
      <c r="H117" s="46">
        <f>+H65/H120</f>
        <v>-70.227954126140901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1.6114467755493054</v>
      </c>
      <c r="F119" s="58">
        <f>+F23/F39</f>
        <v>1.199420295427446</v>
      </c>
      <c r="G119" s="58">
        <f>+G23/G39</f>
        <v>0.95236098381455436</v>
      </c>
      <c r="H119" s="58">
        <f>+H23/H39</f>
        <v>0.96350916017188748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31490730</v>
      </c>
      <c r="F120" s="29">
        <f>+F23-F39</f>
        <v>47488213</v>
      </c>
      <c r="G120" s="29">
        <f>+G23-G39</f>
        <v>-15041500</v>
      </c>
      <c r="H120" s="29">
        <f>+H23-H39</f>
        <v>-14410996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2016-09-08T11:17:05Z</dcterms:modified>
</cp:coreProperties>
</file>